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売上 - 売上推移" sheetId="1" r:id="rId4"/>
  </sheets>
</workbook>
</file>

<file path=xl/sharedStrings.xml><?xml version="1.0" encoding="utf-8"?>
<sst xmlns="http://schemas.openxmlformats.org/spreadsheetml/2006/main" uniqueCount="10">
  <si>
    <t>売上推移</t>
  </si>
  <si>
    <t>平均</t>
  </si>
  <si>
    <t>新規来店数</t>
  </si>
  <si>
    <t>新規リピート</t>
  </si>
  <si>
    <t>２回目以降来店数</t>
  </si>
  <si>
    <t>再来失客</t>
  </si>
  <si>
    <t>合計</t>
  </si>
  <si>
    <t>単価</t>
  </si>
  <si>
    <t>売上</t>
  </si>
  <si>
    <t>２回目以降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</si>
</sst>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mmmm"/>
    <numFmt numFmtId="60" formatCode="0.0%"/>
    <numFmt numFmtId="61" formatCode="[$¥-411]#,##0"/>
  </numFmts>
  <fonts count="3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5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60" fontId="0" fillId="4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fillId="4" borderId="6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5" borderId="5" applyNumberFormat="0" applyFont="1" applyFill="1" applyBorder="1" applyAlignment="1" applyProtection="0">
      <alignment vertical="top" wrapText="1"/>
    </xf>
    <xf numFmtId="49" fontId="0" fillId="5" borderId="6" applyNumberFormat="1" applyFont="1" applyFill="1" applyBorder="1" applyAlignment="1" applyProtection="0">
      <alignment vertical="top" wrapText="1"/>
    </xf>
    <xf numFmtId="59" fontId="0" fillId="5" borderId="7" applyNumberFormat="1" applyFont="1" applyFill="1" applyBorder="1" applyAlignment="1" applyProtection="0">
      <alignment vertical="top" wrapText="1"/>
    </xf>
    <xf numFmtId="0" fontId="0" fillId="4" borderId="6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b66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N2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23" customHeight="1" outlineLevelRow="0" outlineLevelCol="0"/>
  <cols>
    <col min="1" max="1" width="14.8516" style="1" customWidth="1"/>
    <col min="2" max="2" width="7.61719" style="1" customWidth="1"/>
    <col min="3" max="14" width="10.9844" style="1" customWidth="1"/>
    <col min="15" max="256" width="16.3516" style="1" customWidth="1"/>
  </cols>
  <sheetData>
    <row r="1" ht="25.9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8.5" customHeight="1">
      <c r="A2" s="3"/>
      <c r="B2" t="s" s="4">
        <v>1</v>
      </c>
      <c r="C2" s="5">
        <v>42004</v>
      </c>
      <c r="D2" s="5">
        <v>42035</v>
      </c>
      <c r="E2" s="5">
        <v>42063</v>
      </c>
      <c r="F2" s="5">
        <v>42094</v>
      </c>
      <c r="G2" s="5">
        <v>42124</v>
      </c>
      <c r="H2" s="5">
        <v>42155</v>
      </c>
      <c r="I2" s="5">
        <v>42185</v>
      </c>
      <c r="J2" s="5">
        <v>42216</v>
      </c>
      <c r="K2" s="5">
        <v>42247</v>
      </c>
      <c r="L2" s="5">
        <v>42277</v>
      </c>
      <c r="M2" s="5">
        <v>42308</v>
      </c>
      <c r="N2" s="5">
        <v>42338</v>
      </c>
    </row>
    <row r="3" ht="18.5" customHeight="1">
      <c r="A3" t="s" s="6">
        <v>2</v>
      </c>
      <c r="B3" s="7">
        <v>80</v>
      </c>
      <c r="C3" s="8">
        <f t="shared" si="0" ref="C3:N3">$B$3</f>
        <v>80</v>
      </c>
      <c r="D3" s="8">
        <f t="shared" si="0"/>
        <v>80</v>
      </c>
      <c r="E3" s="8">
        <f t="shared" si="0"/>
        <v>80</v>
      </c>
      <c r="F3" s="8">
        <f t="shared" si="0"/>
        <v>80</v>
      </c>
      <c r="G3" s="8">
        <f t="shared" si="0"/>
        <v>80</v>
      </c>
      <c r="H3" s="8">
        <f t="shared" si="0"/>
        <v>80</v>
      </c>
      <c r="I3" s="8">
        <f t="shared" si="0"/>
        <v>80</v>
      </c>
      <c r="J3" s="8">
        <f t="shared" si="0"/>
        <v>80</v>
      </c>
      <c r="K3" s="8">
        <f t="shared" si="0"/>
        <v>80</v>
      </c>
      <c r="L3" s="8">
        <f t="shared" si="0"/>
        <v>80</v>
      </c>
      <c r="M3" s="8">
        <f t="shared" si="0"/>
        <v>80</v>
      </c>
      <c r="N3" s="8">
        <f t="shared" si="0"/>
        <v>80</v>
      </c>
    </row>
    <row r="4" ht="18.3" customHeight="1">
      <c r="A4" t="s" s="9">
        <v>3</v>
      </c>
      <c r="B4" s="10">
        <v>0.3</v>
      </c>
      <c r="C4" s="11"/>
      <c r="D4" s="11"/>
      <c r="E4" s="11">
        <f>E3*$B$4</f>
        <v>24</v>
      </c>
      <c r="F4" s="11">
        <f>F3*$B$4</f>
        <v>24</v>
      </c>
      <c r="G4" s="11">
        <f>G3*$B$4</f>
        <v>24</v>
      </c>
      <c r="H4" s="11">
        <f>H3*$B$4</f>
        <v>24</v>
      </c>
      <c r="I4" s="11">
        <f>I3*$B$4</f>
        <v>24</v>
      </c>
      <c r="J4" s="11">
        <f>J3*$B$4</f>
        <v>24</v>
      </c>
      <c r="K4" s="11">
        <f>K3*$B$4</f>
        <v>24</v>
      </c>
      <c r="L4" s="11">
        <f>L3*$B$4</f>
        <v>24</v>
      </c>
      <c r="M4" s="11">
        <f>M3*$B$4</f>
        <v>24</v>
      </c>
      <c r="N4" s="11">
        <f>N3*$B$4</f>
        <v>24</v>
      </c>
    </row>
    <row r="5" ht="18.3" customHeight="1">
      <c r="A5" t="s" s="9">
        <v>4</v>
      </c>
      <c r="B5" s="12"/>
      <c r="C5" s="13"/>
      <c r="D5" s="13"/>
      <c r="E5" s="11">
        <f>D5+E4</f>
        <v>24</v>
      </c>
      <c r="F5" s="11">
        <f>E5+F4</f>
        <v>48</v>
      </c>
      <c r="G5" s="11">
        <f>F5+G4</f>
        <v>72</v>
      </c>
      <c r="H5" s="11">
        <f>G5+H4</f>
        <v>96</v>
      </c>
      <c r="I5" s="11">
        <f>H5+I4</f>
        <v>120</v>
      </c>
      <c r="J5" s="11">
        <f>I5+J4</f>
        <v>144</v>
      </c>
      <c r="K5" s="11">
        <f>J5+K4</f>
        <v>168</v>
      </c>
      <c r="L5" s="11">
        <f>K5+L4</f>
        <v>192</v>
      </c>
      <c r="M5" s="11">
        <f>L5+M4</f>
        <v>216</v>
      </c>
      <c r="N5" s="11">
        <f>M5+N4</f>
        <v>240</v>
      </c>
    </row>
    <row r="6" ht="18.3" customHeight="1">
      <c r="A6" t="s" s="9">
        <v>5</v>
      </c>
      <c r="B6" s="10">
        <v>0.3</v>
      </c>
      <c r="C6" s="13"/>
      <c r="D6" s="13"/>
      <c r="E6" s="14"/>
      <c r="F6" s="14">
        <f>$B$6*F5</f>
        <v>14.4</v>
      </c>
      <c r="G6" s="14">
        <f>$B$6*G5</f>
        <v>21.6</v>
      </c>
      <c r="H6" s="14">
        <f>$B$6*H5</f>
        <v>28.8</v>
      </c>
      <c r="I6" s="14">
        <f>$B$6*I5</f>
        <v>36</v>
      </c>
      <c r="J6" s="14">
        <f>$B$6*J5</f>
        <v>43.2</v>
      </c>
      <c r="K6" s="14">
        <f>$B$6*K5</f>
        <v>50.4</v>
      </c>
      <c r="L6" s="14">
        <f>$B$6*L5</f>
        <v>57.6</v>
      </c>
      <c r="M6" s="14">
        <f>$B$6*M5</f>
        <v>64.8</v>
      </c>
      <c r="N6" s="14">
        <f>$B$6*N5</f>
        <v>72</v>
      </c>
    </row>
    <row r="7" ht="18.3" customHeight="1">
      <c r="A7" t="s" s="9">
        <v>6</v>
      </c>
      <c r="B7" s="12"/>
      <c r="C7" s="11">
        <f>SUM(C3:C5)</f>
        <v>80</v>
      </c>
      <c r="D7" s="11">
        <f>SUM(D3:D5)</f>
        <v>80</v>
      </c>
      <c r="E7" s="14">
        <f>SUM(E3:E5)-E6</f>
        <v>128</v>
      </c>
      <c r="F7" s="14">
        <f>SUM(F3:F5)-F6</f>
        <v>137.6</v>
      </c>
      <c r="G7" s="14">
        <f>SUM(G3:G5)-G6</f>
        <v>154.4</v>
      </c>
      <c r="H7" s="14">
        <f>SUM(H3:H5)-H6</f>
        <v>171.2</v>
      </c>
      <c r="I7" s="14">
        <f>SUM(I3:I5)-I6</f>
        <v>188</v>
      </c>
      <c r="J7" s="14">
        <f>SUM(J3:J5)-J6</f>
        <v>204.8</v>
      </c>
      <c r="K7" s="14">
        <f>SUM(K3:K5)-K6</f>
        <v>221.6</v>
      </c>
      <c r="L7" s="14">
        <f>SUM(L3:L5)-L6</f>
        <v>238.4</v>
      </c>
      <c r="M7" s="14">
        <f>SUM(M3:M5)-M6</f>
        <v>255.2</v>
      </c>
      <c r="N7" s="14">
        <f>SUM(N3:N5)-N6</f>
        <v>272</v>
      </c>
    </row>
    <row r="8" ht="18.3" customHeight="1">
      <c r="A8" t="s" s="9">
        <v>7</v>
      </c>
      <c r="B8" s="15">
        <v>7000</v>
      </c>
      <c r="C8" s="16">
        <f t="shared" si="53" ref="C8:N8">$B$8</f>
        <v>7000</v>
      </c>
      <c r="D8" s="16">
        <f t="shared" si="53"/>
        <v>7000</v>
      </c>
      <c r="E8" s="16">
        <f t="shared" si="53"/>
        <v>7000</v>
      </c>
      <c r="F8" s="16">
        <f t="shared" si="53"/>
        <v>7000</v>
      </c>
      <c r="G8" s="16">
        <f t="shared" si="53"/>
        <v>7000</v>
      </c>
      <c r="H8" s="16">
        <f t="shared" si="53"/>
        <v>7000</v>
      </c>
      <c r="I8" s="16">
        <f t="shared" si="53"/>
        <v>7000</v>
      </c>
      <c r="J8" s="16">
        <f t="shared" si="53"/>
        <v>7000</v>
      </c>
      <c r="K8" s="16">
        <f t="shared" si="53"/>
        <v>7000</v>
      </c>
      <c r="L8" s="16">
        <f t="shared" si="53"/>
        <v>7000</v>
      </c>
      <c r="M8" s="16">
        <f t="shared" si="53"/>
        <v>7000</v>
      </c>
      <c r="N8" s="16">
        <f t="shared" si="53"/>
        <v>7000</v>
      </c>
    </row>
    <row r="9" ht="18.3" customHeight="1">
      <c r="A9" t="s" s="9">
        <v>8</v>
      </c>
      <c r="B9" s="17"/>
      <c r="C9" s="16">
        <f>C7*B8</f>
        <v>560000</v>
      </c>
      <c r="D9" s="16">
        <f>D7*D8</f>
        <v>560000</v>
      </c>
      <c r="E9" s="16">
        <f>E7*E8</f>
        <v>896000</v>
      </c>
      <c r="F9" s="16">
        <f>F7*F8</f>
        <v>963200</v>
      </c>
      <c r="G9" s="16">
        <f>G7*G8</f>
        <v>1080800</v>
      </c>
      <c r="H9" s="16">
        <f>H7*H8</f>
        <v>1198400</v>
      </c>
      <c r="I9" s="16">
        <f>I7*I8</f>
        <v>1316000</v>
      </c>
      <c r="J9" s="16">
        <f>J7*J8</f>
        <v>1433600</v>
      </c>
      <c r="K9" s="16">
        <f>K7*K8</f>
        <v>1551200</v>
      </c>
      <c r="L9" s="16">
        <f>L7*L8</f>
        <v>1668800</v>
      </c>
      <c r="M9" s="16">
        <f>M7*M8</f>
        <v>1786400</v>
      </c>
      <c r="N9" s="16">
        <f>N7*N8</f>
        <v>1904000</v>
      </c>
    </row>
    <row r="10" ht="18.3" customHeight="1">
      <c r="A10" s="18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ht="18.3" customHeight="1">
      <c r="A11" s="18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ht="18.3" customHeight="1">
      <c r="A12" s="19"/>
      <c r="B12" t="s" s="20">
        <v>1</v>
      </c>
      <c r="C12" s="21">
        <v>42004</v>
      </c>
      <c r="D12" s="21">
        <v>42035</v>
      </c>
      <c r="E12" s="21">
        <v>42063</v>
      </c>
      <c r="F12" s="21">
        <v>42094</v>
      </c>
      <c r="G12" s="21">
        <v>42124</v>
      </c>
      <c r="H12" s="21">
        <v>42155</v>
      </c>
      <c r="I12" s="21">
        <v>42185</v>
      </c>
      <c r="J12" s="21">
        <v>42216</v>
      </c>
      <c r="K12" s="21">
        <v>42247</v>
      </c>
      <c r="L12" s="21">
        <v>42277</v>
      </c>
      <c r="M12" s="21">
        <v>42308</v>
      </c>
      <c r="N12" s="21">
        <v>42338</v>
      </c>
    </row>
    <row r="13" ht="18.3" customHeight="1">
      <c r="A13" t="s" s="9">
        <v>2</v>
      </c>
      <c r="B13" s="22">
        <v>80</v>
      </c>
      <c r="C13" s="11">
        <f>B13</f>
        <v>80</v>
      </c>
      <c r="D13" s="11">
        <f>C13</f>
        <v>80</v>
      </c>
      <c r="E13" s="11">
        <f>D13</f>
        <v>80</v>
      </c>
      <c r="F13" s="11">
        <f>E13</f>
        <v>80</v>
      </c>
      <c r="G13" s="11">
        <f>F13</f>
        <v>80</v>
      </c>
      <c r="H13" s="11">
        <f>G13</f>
        <v>80</v>
      </c>
      <c r="I13" s="11">
        <f>H13</f>
        <v>80</v>
      </c>
      <c r="J13" s="11">
        <f>I13</f>
        <v>80</v>
      </c>
      <c r="K13" s="11">
        <f>J13</f>
        <v>80</v>
      </c>
      <c r="L13" s="11">
        <f>K13</f>
        <v>80</v>
      </c>
      <c r="M13" s="11">
        <f>L13</f>
        <v>80</v>
      </c>
      <c r="N13" s="11">
        <f>M13</f>
        <v>80</v>
      </c>
    </row>
    <row r="14" ht="18.3" customHeight="1">
      <c r="A14" t="s" s="9">
        <v>3</v>
      </c>
      <c r="B14" s="10">
        <v>0.3</v>
      </c>
      <c r="C14" s="11">
        <f>C13*$B$14</f>
        <v>24</v>
      </c>
      <c r="D14" s="11">
        <f>D13*$B$14</f>
        <v>24</v>
      </c>
      <c r="E14" s="11">
        <f>E13*$B$14</f>
        <v>24</v>
      </c>
      <c r="F14" s="11">
        <f>F13*$B$14</f>
        <v>24</v>
      </c>
      <c r="G14" s="11">
        <f>G13*$B$14</f>
        <v>24</v>
      </c>
      <c r="H14" s="11">
        <f>H13*$B$14</f>
        <v>24</v>
      </c>
      <c r="I14" s="11">
        <f>I13*$B$14</f>
        <v>24</v>
      </c>
      <c r="J14" s="11">
        <f>J13*$B$14</f>
        <v>24</v>
      </c>
      <c r="K14" s="11">
        <f>K13*$B$14</f>
        <v>24</v>
      </c>
      <c r="L14" s="11">
        <f>L13*$B$14</f>
        <v>24</v>
      </c>
      <c r="M14" s="11">
        <f>M13*$B$14</f>
        <v>24</v>
      </c>
      <c r="N14" s="11">
        <f>N13*$B$14</f>
        <v>24</v>
      </c>
    </row>
    <row r="15" ht="18.3" customHeight="1">
      <c r="A15" t="s" s="9">
        <v>9</v>
      </c>
      <c r="B15" s="12"/>
      <c r="C15" s="11">
        <f>C14+N5</f>
        <v>264</v>
      </c>
      <c r="D15" s="11">
        <f>D14+C15</f>
        <v>288</v>
      </c>
      <c r="E15" s="11">
        <f>E14+D15</f>
        <v>312</v>
      </c>
      <c r="F15" s="11">
        <f>F14+E15</f>
        <v>336</v>
      </c>
      <c r="G15" s="11">
        <f>G14+F15</f>
        <v>360</v>
      </c>
      <c r="H15" s="11">
        <f>H14+G15</f>
        <v>384</v>
      </c>
      <c r="I15" s="11">
        <f>I14+H15</f>
        <v>408</v>
      </c>
      <c r="J15" s="11">
        <f>J14+I15</f>
        <v>432</v>
      </c>
      <c r="K15" s="11">
        <f>K14+J15</f>
        <v>456</v>
      </c>
      <c r="L15" s="11">
        <f>L14+K15</f>
        <v>480</v>
      </c>
      <c r="M15" s="11">
        <f>M14+L15</f>
        <v>504</v>
      </c>
      <c r="N15" s="11">
        <f>N14+M15</f>
        <v>528</v>
      </c>
    </row>
    <row r="16" ht="18.3" customHeight="1">
      <c r="A16" t="s" s="9">
        <v>5</v>
      </c>
      <c r="B16" s="10">
        <v>0.3</v>
      </c>
      <c r="C16" s="14">
        <f>C15*$B$16</f>
        <v>79.2</v>
      </c>
      <c r="D16" s="14">
        <f>D15*$B$16</f>
        <v>86.40000000000001</v>
      </c>
      <c r="E16" s="14">
        <f>E15*$B$16</f>
        <v>93.59999999999999</v>
      </c>
      <c r="F16" s="14">
        <f>F15*$B$16</f>
        <v>100.8</v>
      </c>
      <c r="G16" s="14">
        <f>G15*$B$16</f>
        <v>108</v>
      </c>
      <c r="H16" s="14">
        <f>H15*$B$16</f>
        <v>115.2</v>
      </c>
      <c r="I16" s="14">
        <f>I15*$B$16</f>
        <v>122.4</v>
      </c>
      <c r="J16" s="14">
        <f>J15*$B$16</f>
        <v>129.6</v>
      </c>
      <c r="K16" s="14">
        <f>K15*$B$16</f>
        <v>136.8</v>
      </c>
      <c r="L16" s="14">
        <f>L15*$B$16</f>
        <v>144</v>
      </c>
      <c r="M16" s="14">
        <f>M15*$B$16</f>
        <v>151.2</v>
      </c>
      <c r="N16" s="14">
        <f>N15*$B$16</f>
        <v>158.4</v>
      </c>
    </row>
    <row r="17" ht="18.3" customHeight="1">
      <c r="A17" t="s" s="9">
        <v>6</v>
      </c>
      <c r="B17" s="12"/>
      <c r="C17" s="14">
        <f>SUM(C13:C15)-C16</f>
        <v>288.8</v>
      </c>
      <c r="D17" s="14">
        <f>SUM(D13:D15)-D16</f>
        <v>305.6</v>
      </c>
      <c r="E17" s="14">
        <f>SUM(E13:E15)-E16</f>
        <v>322.4</v>
      </c>
      <c r="F17" s="14">
        <f>SUM(F13:F15)-F16</f>
        <v>339.2</v>
      </c>
      <c r="G17" s="14">
        <f>SUM(G13:G15)-G16</f>
        <v>356</v>
      </c>
      <c r="H17" s="14">
        <f>SUM(H13:H15)-H16</f>
        <v>372.8</v>
      </c>
      <c r="I17" s="14">
        <f>SUM(I13:I15)-I16</f>
        <v>389.6</v>
      </c>
      <c r="J17" s="14">
        <f>SUM(J13:J15)-J16</f>
        <v>406.4</v>
      </c>
      <c r="K17" s="14">
        <f>SUM(K13:K15)-K16</f>
        <v>423.2</v>
      </c>
      <c r="L17" s="14">
        <f>SUM(L13:L15)-L16</f>
        <v>440</v>
      </c>
      <c r="M17" s="14">
        <f>SUM(M13:M15)-M16</f>
        <v>456.8</v>
      </c>
      <c r="N17" s="14">
        <f>SUM(N13:N15)-N16</f>
        <v>473.6</v>
      </c>
    </row>
    <row r="18" ht="18.3" customHeight="1">
      <c r="A18" t="s" s="9">
        <v>7</v>
      </c>
      <c r="B18" s="15">
        <v>7000</v>
      </c>
      <c r="C18" s="16">
        <f t="shared" si="137" ref="C18:N18">$B$18</f>
        <v>7000</v>
      </c>
      <c r="D18" s="16">
        <f t="shared" si="137"/>
        <v>7000</v>
      </c>
      <c r="E18" s="16">
        <f t="shared" si="137"/>
        <v>7000</v>
      </c>
      <c r="F18" s="16">
        <f t="shared" si="137"/>
        <v>7000</v>
      </c>
      <c r="G18" s="16">
        <f t="shared" si="137"/>
        <v>7000</v>
      </c>
      <c r="H18" s="16">
        <f t="shared" si="137"/>
        <v>7000</v>
      </c>
      <c r="I18" s="16">
        <f t="shared" si="137"/>
        <v>7000</v>
      </c>
      <c r="J18" s="16">
        <f t="shared" si="137"/>
        <v>7000</v>
      </c>
      <c r="K18" s="16">
        <f t="shared" si="137"/>
        <v>7000</v>
      </c>
      <c r="L18" s="16">
        <f t="shared" si="137"/>
        <v>7000</v>
      </c>
      <c r="M18" s="16">
        <f t="shared" si="137"/>
        <v>7000</v>
      </c>
      <c r="N18" s="16">
        <f t="shared" si="137"/>
        <v>7000</v>
      </c>
    </row>
    <row r="19" ht="18.3" customHeight="1">
      <c r="A19" t="s" s="9">
        <v>8</v>
      </c>
      <c r="B19" s="17"/>
      <c r="C19" s="16">
        <f>C17*C18</f>
        <v>2021600</v>
      </c>
      <c r="D19" s="16">
        <f>D17*D18</f>
        <v>2139200</v>
      </c>
      <c r="E19" s="16">
        <f>E17*E18</f>
        <v>2256800</v>
      </c>
      <c r="F19" s="16">
        <f>F17*F18</f>
        <v>2374400</v>
      </c>
      <c r="G19" s="16">
        <f>G17*G18</f>
        <v>2492000</v>
      </c>
      <c r="H19" s="16">
        <f>H17*H18</f>
        <v>2609600</v>
      </c>
      <c r="I19" s="16">
        <f>I17*I18</f>
        <v>2727200</v>
      </c>
      <c r="J19" s="16">
        <f>J17*J18</f>
        <v>2844800</v>
      </c>
      <c r="K19" s="16">
        <f>K17*K18</f>
        <v>2962400</v>
      </c>
      <c r="L19" s="16">
        <f>L17*L18</f>
        <v>3080000</v>
      </c>
      <c r="M19" s="16">
        <f>M17*M18</f>
        <v>3197600</v>
      </c>
      <c r="N19" s="16">
        <f>N17*N18</f>
        <v>3315200</v>
      </c>
    </row>
    <row r="20" ht="18.3" customHeight="1">
      <c r="A20" s="18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ht="18.3" customHeight="1">
      <c r="A21" s="18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ht="18.3" customHeight="1">
      <c r="A22" s="18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ht="18.3" customHeight="1">
      <c r="A23" s="18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ht="18.3" customHeight="1">
      <c r="A24" s="18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ht="18.3" customHeight="1">
      <c r="A25" s="18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ht="18.3" customHeight="1">
      <c r="A26" s="18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ht="18.3" customHeight="1">
      <c r="A27" s="18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18.3" customHeight="1">
      <c r="A28" s="18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</sheetData>
  <mergeCells count="1">
    <mergeCell ref="A1:N1"/>
  </mergeCells>
  <pageMargins left="0.25" right="0.25" top="0" bottom="1" header="0.25" footer="0.25"/>
  <pageSetup firstPageNumber="1" fitToHeight="1" fitToWidth="1" scale="55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